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40" windowWidth="9720" windowHeight="660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<sst xmlns="http://schemas.openxmlformats.org/spreadsheetml/2006/main" count="37" uniqueCount="37">
  <si>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Ծրագրի անվանումը</t>
  </si>
  <si>
    <t>Տարեկան բյուջե</t>
  </si>
  <si>
    <t>Տարեկան ճշտված բյուջե</t>
  </si>
  <si>
    <r>
      <t>04.02.01.03.</t>
    </r>
    <r>
      <rPr>
        <sz val="9"/>
        <rFont val="GHEA Grapalat"/>
        <family val="3"/>
      </rPr>
      <t xml:space="preserve"> Սերմերի որակի ստուգման ու պետական սորտափորձարկման միջոցառումներ</t>
    </r>
  </si>
  <si>
    <r>
      <t>04.02.01.24.</t>
    </r>
    <r>
      <rPr>
        <sz val="9"/>
        <rFont val="GHEA Grapalat"/>
        <family val="3"/>
      </rPr>
      <t xml:space="preserve"> Պետական աջակցություն գյուղատնտեսական հողօգտագործողներին մատչելի գներով պարարտանյութի ձեռքբերման համար </t>
    </r>
  </si>
  <si>
    <r>
      <t xml:space="preserve">04.02.01.25. </t>
    </r>
    <r>
      <rPr>
        <sz val="9"/>
        <rFont val="GHEA Grapalat"/>
        <family val="3"/>
      </rPr>
      <t xml:space="preserve">Պետական աջակցություն գյուղատնտեսական հողօգտագործողներին մատչելի գներով դիզելային վառելիքի ձեռքբերման համար </t>
    </r>
  </si>
  <si>
    <r>
      <t>04.02.02.01.</t>
    </r>
    <r>
      <rPr>
        <sz val="9"/>
        <rFont val="GHEA Grapalat"/>
        <family val="3"/>
      </rPr>
      <t>Անտառպահպանական ծառայություններ</t>
    </r>
  </si>
  <si>
    <r>
      <t>04.02.02.02.</t>
    </r>
    <r>
      <rPr>
        <sz val="9"/>
        <rFont val="GHEA Grapalat"/>
        <family val="3"/>
      </rPr>
      <t xml:space="preserve"> Անտառային պետական մոնիտորինգի իրականացում</t>
    </r>
  </si>
  <si>
    <t>Տարեկան ճշտված բյուջեի և դրամարկղային ծախսի տարբերությունը</t>
  </si>
  <si>
    <t>ԸՆԴԱՄԵՆԸ ՎԱԿԱՅԻՆ ԵՎ ԴՐԱՄԱՇՆՈՐՀԱՅԻՆ ԾՐԱԳՐԵՐԻ ՀԱՄԱՖԻՆԱՆՍԱՎՈՐՈՒՄ</t>
  </si>
  <si>
    <t xml:space="preserve">ԸՆԴԱՄԵՆԸ ԲՅՈՒՋԵՏԱՅԻՆ ԾՐԱԳՐԵՐ /առանց ՀՀ կառավարության պահուստային ֆոնդի/ </t>
  </si>
  <si>
    <t xml:space="preserve">ԸՆԴԱՄԵՆԸ ԲՅՈՒՋԵՏԱՅԻՆ ԾՐԱԳՐԵՐ ԵՎ ՀՀ ԿԱՌԱՎԱՐՈՒԹՅԱՆ ՊԱՀՈՒՍԱՏԱՅԻՆ ՖՈՆԴ </t>
  </si>
  <si>
    <r>
      <t>11.01.01.01.</t>
    </r>
    <r>
      <rPr>
        <sz val="9"/>
        <rFont val="GHEA Grapalat"/>
        <family val="3"/>
      </rPr>
      <t xml:space="preserve"> </t>
    </r>
    <r>
      <rPr>
        <b/>
        <sz val="9"/>
        <rFont val="GHEA Grapalat"/>
        <family val="3"/>
      </rPr>
      <t>ՀՀ կառավարության պահուստային ֆոնդ</t>
    </r>
  </si>
  <si>
    <r>
      <t>04.09.01.20.</t>
    </r>
    <r>
      <rPr>
        <sz val="9"/>
        <rFont val="GHEA Grapalat"/>
        <family val="3"/>
      </rPr>
      <t xml:space="preserve"> Պետական կառավարման մարմինների կողմից դատարան  ներկայացվող հայցադիմումներ</t>
    </r>
  </si>
  <si>
    <t>ԱՄԲՈՂՋԸ</t>
  </si>
  <si>
    <t xml:space="preserve">ԸՆԴԱՄԵՆԸ ԲՅՈՒՋԵՏԱՅԻՆ ԵՎ ՎԱՐԿԱՅԻՆ ԾՐԱԳՐԵՐ /առանց ՀՀ կառավարության  պահուստային ֆոնդի/ </t>
  </si>
  <si>
    <r>
      <t>01.01.01.04.</t>
    </r>
    <r>
      <rPr>
        <sz val="9"/>
        <rFont val="GHEA Grapalat"/>
        <family val="3"/>
      </rPr>
      <t xml:space="preserve">Գործադիր իշխանության, պետական կառավարման հանրապետական և տարածքային կառավարման մարմինների պահպանում / նախարարների աշխատակազմերի մասով/ </t>
    </r>
  </si>
  <si>
    <t>ֆինանսավորում</t>
  </si>
  <si>
    <t>Դրամարկային ծախս</t>
  </si>
  <si>
    <t>հազար դրամ</t>
  </si>
  <si>
    <t>Տ  Ե  Ղ  Ե  Կ  Ա  Ն  Ք</t>
  </si>
  <si>
    <r>
      <t>01.01.03.04.</t>
    </r>
    <r>
      <rPr>
        <sz val="9"/>
        <rFont val="GHEA Grapalat"/>
        <family val="3"/>
      </rPr>
      <t xml:space="preserve"> Արտասահմանյան պաշտոնական գործողումներ</t>
    </r>
  </si>
  <si>
    <r>
      <t>04.02.01.02.</t>
    </r>
    <r>
      <rPr>
        <sz val="9"/>
        <rFont val="GHEA Grapalat"/>
        <family val="3"/>
      </rPr>
      <t>Գործադիր իշխանության, պետական կառավարման հանրապետական և տարածքային կառավարման մարմինների պահպանում / նախարարությունների աշխատակազմերի մասով/</t>
    </r>
  </si>
  <si>
    <r>
      <t>10.09.02.02.</t>
    </r>
    <r>
      <rPr>
        <sz val="9"/>
        <rFont val="GHEA Grapalat"/>
        <family val="3"/>
      </rPr>
      <t>Նախարարության աշխատողներին սոցիալական փաթեթով ապահովում</t>
    </r>
  </si>
  <si>
    <t xml:space="preserve">ՀՀ պետական բյուջե վերադարձված գումարը </t>
  </si>
  <si>
    <t>ՀՀ  գուղատնտեսության նախարարությանը ՀՀ  2016թ-ի պետական բյուջեով  նախատեսված, հատկացված  ծախսերի մասին 01.01.2017թ-ի դրությամբ</t>
  </si>
  <si>
    <r>
      <t>04.02.01.04.</t>
    </r>
    <r>
      <rPr>
        <sz val="9"/>
        <rFont val="GHEA Grapalat"/>
        <family val="3"/>
      </rPr>
      <t xml:space="preserve"> Բույսերի պաշտպանության միջոցառումներ</t>
    </r>
  </si>
  <si>
    <r>
      <t>04.02.01.05.</t>
    </r>
    <r>
      <rPr>
        <sz val="9"/>
        <rFont val="GHEA Grapalat"/>
        <family val="3"/>
      </rPr>
      <t xml:space="preserve"> Հողերի ագրոքիմիական  հետազոտության  և բերրիության բարձրացման միջոցառումներ</t>
    </r>
  </si>
  <si>
    <r>
      <t>04.02.01.06.</t>
    </r>
    <r>
      <rPr>
        <sz val="9"/>
        <rFont val="GHEA Grapalat"/>
        <family val="3"/>
      </rPr>
      <t xml:space="preserve"> Գյուղատնտեսական կենդանիների պատվաստում</t>
    </r>
  </si>
  <si>
    <r>
      <t xml:space="preserve">04.02.01.07. </t>
    </r>
    <r>
      <rPr>
        <sz val="9"/>
        <rFont val="GHEA Grapalat"/>
        <family val="3"/>
      </rPr>
      <t>Գյուղական խորհրդատվական ծառայություններ</t>
    </r>
  </si>
  <si>
    <r>
      <t>04.02.01.08</t>
    </r>
    <r>
      <rPr>
        <sz val="9"/>
        <rFont val="GHEA Grapalat"/>
        <family val="3"/>
      </rPr>
      <t>. Անասնաբուժասանիտարիայի, սննդամթերքի անվտանգության և բուսասանիտարիայի ոլորտում ծառայությունների մատուցում</t>
    </r>
  </si>
  <si>
    <r>
      <t>04.02.01.13.</t>
    </r>
    <r>
      <rPr>
        <sz val="9"/>
        <rFont val="GHEA Grapalat"/>
        <family val="3"/>
      </rPr>
      <t>Գյուղատնտեսության ոլորտին տրամադրվող վարկերի տոկոսադրույքների սուբսիդավորման ծրագիր</t>
    </r>
  </si>
  <si>
    <r>
      <t xml:space="preserve">04.02.01.15. </t>
    </r>
    <r>
      <rPr>
        <i/>
        <sz val="9"/>
        <rFont val="GHEA Grapalat"/>
        <family val="3"/>
      </rPr>
      <t>Համաշխարհային բանկի աջակցությամբ իրականացվող Համայնքների գյուղատնտեսական ռեսուրսների կառավարման և մրցունակության ծրագիր</t>
    </r>
  </si>
  <si>
    <r>
      <t>04.02.01.19.</t>
    </r>
    <r>
      <rPr>
        <i/>
        <sz val="9"/>
        <rFont val="GHEA Grapalat"/>
        <family val="3"/>
      </rPr>
      <t xml:space="preserve"> Համաշխարհային բանկի աջակցությամբ իրականացվող Գլոբալ էկոլոգիական հիմնադրամի կողմից տրամադրված Համայնքների գյուղատնտեսական ռեսուրսների կառավարման և մրցունակության դրամաշնորհային ծրագիր</t>
    </r>
  </si>
  <si>
    <r>
      <t>04.02.01.20.</t>
    </r>
    <r>
      <rPr>
        <i/>
        <sz val="9"/>
        <rFont val="GHEA Grapalat"/>
        <family val="3"/>
      </rPr>
      <t>Համաշխարհային բանկի աջակցությամբ իրականացվող Համայնքների գյուղատնտեսական ռեսուրսների կառավարման և մրցունակության երկրորդ ծրագիր</t>
    </r>
  </si>
  <si>
    <r>
      <t xml:space="preserve">04.02.01.28. </t>
    </r>
    <r>
      <rPr>
        <sz val="9"/>
        <rFont val="GHEA Grapalat"/>
        <family val="3"/>
      </rPr>
      <t>Տոհմային երինջների ձեռքբերում</t>
    </r>
  </si>
  <si>
    <r>
      <t>01.01.03.03.</t>
    </r>
    <r>
      <rPr>
        <sz val="9"/>
        <rFont val="GHEA Grapalat"/>
        <family val="3"/>
      </rPr>
      <t xml:space="preserve"> Արտասահմանյան պատվիրակությունների ընդունելություն</t>
    </r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</si>
</sst>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42B]d\ mmmm\,\ yyyy"/>
    <numFmt numFmtId="189" formatCode="_-* #,##0.000\ _դ_ր_._-;\-* #,##0.000\ _դ_ր_._-;_-* &quot;-&quot;???\ _դ_ր_._-;_-@_-"/>
    <numFmt numFmtId="190" formatCode="#,##0.000\ _դ_ր_.;\-#,##0.000\ _դ_ր_."/>
    <numFmt numFmtId="191" formatCode="#,##0.00\ _դ_ր_.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#,##0.0000000000000"/>
    <numFmt numFmtId="202" formatCode="#,##0.000000000000"/>
    <numFmt numFmtId="203" formatCode="#,##0.00000000000"/>
    <numFmt numFmtId="204" formatCode="#,##0.0000000000"/>
    <numFmt numFmtId="205" formatCode="#,##0.000000000"/>
    <numFmt numFmtId="206" formatCode="#,##0.00000000"/>
    <numFmt numFmtId="207" formatCode="#,##0.0000000"/>
    <numFmt numFmtId="208" formatCode="#,##0.000000"/>
    <numFmt numFmtId="209" formatCode="#,##0.00000"/>
    <numFmt numFmtId="210" formatCode="#,##0.0000"/>
    <numFmt numFmtId="211" formatCode="#,##0.000"/>
    <numFmt numFmtId="212" formatCode="#,##0.0"/>
  </numFmts>
  <fonts count="48">
    <font>
      <sz val="10"/>
      <name val="Arial"/>
      <family val="0"/>
    </font>
    <font>
      <b/>
      <sz val="10"/>
      <name val="GHEA Grapalat"/>
      <family val="3"/>
    </font>
    <font>
      <sz val="9"/>
      <name val="GHEA Grapalat"/>
      <family val="3"/>
    </font>
    <font>
      <b/>
      <sz val="9"/>
      <name val="GHEA Grapalat"/>
      <family val="3"/>
    </font>
    <font>
      <sz val="9"/>
      <name val="GHEA Mariam"/>
      <family val="3"/>
    </font>
    <font>
      <b/>
      <i/>
      <sz val="9"/>
      <name val="GHEA Grapalat"/>
      <family val="3"/>
    </font>
    <font>
      <i/>
      <sz val="9"/>
      <name val="GHEA Grapalat"/>
      <family val="3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0"/>
      <name val="GHEA Grapalat"/>
      <family val="3"/>
    </font>
    <font>
      <sz val="12"/>
      <name val="GHEA Grapalat"/>
      <family val="3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63" applyFont="1" applyFill="1" applyBorder="1" applyAlignment="1">
      <alignment horizontal="center" vertical="center" textRotation="90" wrapText="1"/>
      <protection/>
    </xf>
    <xf numFmtId="0" fontId="1" fillId="0" borderId="11" xfId="63" applyFont="1" applyFill="1" applyBorder="1" applyAlignment="1">
      <alignment horizontal="center" vertical="center" textRotation="90" wrapText="1"/>
      <protection/>
    </xf>
    <xf numFmtId="0" fontId="3" fillId="0" borderId="10" xfId="63" applyFont="1" applyFill="1" applyBorder="1" applyAlignment="1">
      <alignment horizontal="center" vertical="center" wrapText="1"/>
      <protection/>
    </xf>
    <xf numFmtId="0" fontId="4" fillId="0" borderId="0" xfId="63" applyFont="1">
      <alignment/>
      <protection/>
    </xf>
    <xf numFmtId="0" fontId="3" fillId="0" borderId="10" xfId="63" applyFont="1" applyFill="1" applyBorder="1" applyAlignment="1">
      <alignment vertical="center" wrapText="1"/>
      <protection/>
    </xf>
    <xf numFmtId="0" fontId="5" fillId="0" borderId="10" xfId="63" applyFont="1" applyFill="1" applyBorder="1" applyAlignment="1">
      <alignment vertical="center" wrapText="1"/>
      <protection/>
    </xf>
    <xf numFmtId="0" fontId="3" fillId="0" borderId="10" xfId="63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63" applyFont="1" applyAlignment="1">
      <alignment/>
      <protection/>
    </xf>
    <xf numFmtId="191" fontId="10" fillId="0" borderId="10" xfId="63" applyNumberFormat="1" applyFont="1" applyFill="1" applyBorder="1" applyAlignment="1">
      <alignment horizontal="right" vertical="center" wrapText="1"/>
      <protection/>
    </xf>
    <xf numFmtId="0" fontId="2" fillId="0" borderId="0" xfId="63" applyFont="1">
      <alignment/>
      <protection/>
    </xf>
    <xf numFmtId="0" fontId="2" fillId="0" borderId="12" xfId="63" applyFont="1" applyBorder="1" applyAlignment="1">
      <alignment vertical="center" wrapText="1"/>
      <protection/>
    </xf>
    <xf numFmtId="196" fontId="2" fillId="0" borderId="12" xfId="63" applyNumberFormat="1" applyFont="1" applyBorder="1" applyAlignment="1">
      <alignment vertical="center" wrapText="1"/>
      <protection/>
    </xf>
    <xf numFmtId="0" fontId="2" fillId="0" borderId="0" xfId="63" applyFont="1" applyAlignment="1">
      <alignment/>
      <protection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63" applyFont="1">
      <alignment/>
      <protection/>
    </xf>
    <xf numFmtId="0" fontId="11" fillId="0" borderId="0" xfId="63" applyFont="1" applyAlignment="1">
      <alignment/>
      <protection/>
    </xf>
    <xf numFmtId="0" fontId="11" fillId="0" borderId="0" xfId="0" applyFont="1" applyAlignment="1">
      <alignment/>
    </xf>
    <xf numFmtId="0" fontId="2" fillId="0" borderId="0" xfId="63" applyFont="1" applyBorder="1" applyAlignment="1">
      <alignment vertical="center" wrapText="1"/>
      <protection/>
    </xf>
    <xf numFmtId="196" fontId="2" fillId="0" borderId="0" xfId="63" applyNumberFormat="1" applyFont="1" applyBorder="1" applyAlignment="1">
      <alignment vertical="center" wrapText="1"/>
      <protection/>
    </xf>
    <xf numFmtId="4" fontId="0" fillId="0" borderId="0" xfId="0" applyNumberFormat="1" applyAlignment="1">
      <alignment/>
    </xf>
    <xf numFmtId="191" fontId="1" fillId="14" borderId="10" xfId="63" applyNumberFormat="1" applyFont="1" applyFill="1" applyBorder="1" applyAlignment="1">
      <alignment horizontal="right" vertical="center" wrapText="1"/>
      <protection/>
    </xf>
    <xf numFmtId="191" fontId="1" fillId="2" borderId="10" xfId="63" applyNumberFormat="1" applyFont="1" applyFill="1" applyBorder="1" applyAlignment="1">
      <alignment horizontal="right" vertical="center" wrapText="1"/>
      <protection/>
    </xf>
    <xf numFmtId="0" fontId="13" fillId="0" borderId="0" xfId="0" applyFont="1" applyAlignment="1">
      <alignment/>
    </xf>
    <xf numFmtId="0" fontId="2" fillId="0" borderId="12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11" fillId="0" borderId="0" xfId="63" applyFont="1" applyFill="1">
      <alignment/>
      <protection/>
    </xf>
    <xf numFmtId="0" fontId="2" fillId="0" borderId="0" xfId="63" applyFont="1" applyFill="1">
      <alignment/>
      <protection/>
    </xf>
    <xf numFmtId="0" fontId="4" fillId="0" borderId="0" xfId="63" applyFont="1" applyFill="1">
      <alignment/>
      <protection/>
    </xf>
    <xf numFmtId="4" fontId="0" fillId="0" borderId="0" xfId="0" applyNumberFormat="1" applyAlignment="1">
      <alignment horizontal="left" vertical="center"/>
    </xf>
    <xf numFmtId="212" fontId="0" fillId="0" borderId="0" xfId="0" applyNumberFormat="1" applyAlignment="1">
      <alignment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Обычный_1999 final budge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PageLayoutView="0" workbookViewId="0" topLeftCell="A29">
      <selection activeCell="H37" sqref="H37"/>
    </sheetView>
  </sheetViews>
  <sheetFormatPr defaultColWidth="9.140625" defaultRowHeight="12.75"/>
  <cols>
    <col min="1" max="1" width="31.00390625" style="32" customWidth="1"/>
    <col min="2" max="2" width="15.7109375" style="5" customWidth="1"/>
    <col min="3" max="3" width="16.28125" style="5" bestFit="1" customWidth="1"/>
    <col min="4" max="5" width="16.421875" style="11" customWidth="1"/>
    <col min="6" max="6" width="15.421875" style="0" customWidth="1"/>
    <col min="7" max="7" width="10.00390625" style="0" customWidth="1"/>
    <col min="8" max="8" width="34.00390625" style="0" customWidth="1"/>
    <col min="9" max="9" width="21.57421875" style="0" bestFit="1" customWidth="1"/>
    <col min="10" max="10" width="10.7109375" style="0" bestFit="1" customWidth="1"/>
  </cols>
  <sheetData>
    <row r="1" spans="1:7" ht="18">
      <c r="A1" s="35" t="s">
        <v>20</v>
      </c>
      <c r="B1" s="35"/>
      <c r="C1" s="35"/>
      <c r="D1" s="35"/>
      <c r="E1" s="35"/>
      <c r="F1" s="35"/>
      <c r="G1" s="35"/>
    </row>
    <row r="2" spans="1:7" ht="44.25" customHeight="1">
      <c r="A2" s="36" t="s">
        <v>25</v>
      </c>
      <c r="B2" s="36"/>
      <c r="C2" s="36"/>
      <c r="D2" s="36"/>
      <c r="E2" s="36"/>
      <c r="F2" s="36"/>
      <c r="G2" s="36"/>
    </row>
    <row r="3" spans="1:7" ht="12.75">
      <c r="A3" s="9"/>
      <c r="B3"/>
      <c r="C3"/>
      <c r="D3" s="10"/>
      <c r="E3" s="10"/>
      <c r="F3" s="27"/>
      <c r="G3" s="27" t="s">
        <v>19</v>
      </c>
    </row>
    <row r="4" spans="1:7" ht="121.5" customHeight="1">
      <c r="A4" s="1" t="s">
        <v>0</v>
      </c>
      <c r="B4" s="2" t="s">
        <v>1</v>
      </c>
      <c r="C4" s="2" t="s">
        <v>2</v>
      </c>
      <c r="D4" s="3" t="s">
        <v>17</v>
      </c>
      <c r="E4" s="2" t="s">
        <v>18</v>
      </c>
      <c r="F4" s="2" t="s">
        <v>8</v>
      </c>
      <c r="G4" s="2" t="s">
        <v>24</v>
      </c>
    </row>
    <row r="5" spans="1:8" ht="94.5">
      <c r="A5" s="6" t="s">
        <v>16</v>
      </c>
      <c r="B5" s="12">
        <v>116153.6</v>
      </c>
      <c r="C5" s="12">
        <v>103752.8</v>
      </c>
      <c r="D5" s="12">
        <v>101071.24</v>
      </c>
      <c r="E5" s="12">
        <v>101021.84</v>
      </c>
      <c r="F5" s="12">
        <f>C5-E5</f>
        <v>2730.9600000000064</v>
      </c>
      <c r="G5" s="12">
        <f>D5-E5</f>
        <v>49.40000000000873</v>
      </c>
      <c r="H5" s="33"/>
    </row>
    <row r="6" spans="1:8" ht="40.5">
      <c r="A6" s="6" t="s">
        <v>36</v>
      </c>
      <c r="B6" s="12"/>
      <c r="C6" s="12">
        <v>483.19</v>
      </c>
      <c r="D6" s="12">
        <v>483.19</v>
      </c>
      <c r="E6" s="12">
        <v>483.19</v>
      </c>
      <c r="F6" s="12">
        <f>C6-E6</f>
        <v>0</v>
      </c>
      <c r="G6" s="12">
        <f>D6-E6</f>
        <v>0</v>
      </c>
      <c r="H6" s="33"/>
    </row>
    <row r="7" spans="1:8" ht="27">
      <c r="A7" s="6" t="s">
        <v>21</v>
      </c>
      <c r="B7" s="12"/>
      <c r="C7" s="12">
        <v>8975.28</v>
      </c>
      <c r="D7" s="12">
        <v>8975.28</v>
      </c>
      <c r="E7" s="12">
        <v>8975.28</v>
      </c>
      <c r="F7" s="12">
        <f aca="true" t="shared" si="0" ref="F7:F26">C7-E7</f>
        <v>0</v>
      </c>
      <c r="G7" s="12">
        <f aca="true" t="shared" si="1" ref="G7:G26">D7-E7</f>
        <v>0</v>
      </c>
      <c r="H7" s="33"/>
    </row>
    <row r="8" spans="1:8" ht="94.5">
      <c r="A8" s="6" t="s">
        <v>22</v>
      </c>
      <c r="B8" s="12">
        <v>522762.9</v>
      </c>
      <c r="C8" s="12">
        <v>513030</v>
      </c>
      <c r="D8" s="12">
        <v>505120.15</v>
      </c>
      <c r="E8" s="12">
        <v>505093.78</v>
      </c>
      <c r="F8" s="12">
        <f t="shared" si="0"/>
        <v>7936.219999999972</v>
      </c>
      <c r="G8" s="12">
        <f t="shared" si="1"/>
        <v>26.369999999995343</v>
      </c>
      <c r="H8" s="33"/>
    </row>
    <row r="9" spans="1:8" ht="54">
      <c r="A9" s="6" t="s">
        <v>3</v>
      </c>
      <c r="B9" s="12">
        <v>59107</v>
      </c>
      <c r="C9" s="12">
        <v>59081.8</v>
      </c>
      <c r="D9" s="12">
        <v>59081.8</v>
      </c>
      <c r="E9" s="12">
        <v>59081.8</v>
      </c>
      <c r="F9" s="12">
        <f t="shared" si="0"/>
        <v>0</v>
      </c>
      <c r="G9" s="12">
        <f t="shared" si="1"/>
        <v>0</v>
      </c>
      <c r="H9" s="33"/>
    </row>
    <row r="10" spans="1:8" ht="27">
      <c r="A10" s="6" t="s">
        <v>26</v>
      </c>
      <c r="B10" s="12">
        <v>150000</v>
      </c>
      <c r="C10" s="12">
        <v>67869.5</v>
      </c>
      <c r="D10" s="12">
        <v>67869.45</v>
      </c>
      <c r="E10" s="12">
        <v>67869.45</v>
      </c>
      <c r="F10" s="12">
        <f t="shared" si="0"/>
        <v>0.05000000000291038</v>
      </c>
      <c r="G10" s="12">
        <f t="shared" si="1"/>
        <v>0</v>
      </c>
      <c r="H10" s="33"/>
    </row>
    <row r="11" spans="1:8" ht="54">
      <c r="A11" s="6" t="s">
        <v>27</v>
      </c>
      <c r="B11" s="12">
        <v>71336.6</v>
      </c>
      <c r="C11" s="12">
        <v>71309.6</v>
      </c>
      <c r="D11" s="12">
        <v>71309.6</v>
      </c>
      <c r="E11" s="12">
        <v>71309.6</v>
      </c>
      <c r="F11" s="12">
        <f t="shared" si="0"/>
        <v>0</v>
      </c>
      <c r="G11" s="12">
        <f t="shared" si="1"/>
        <v>0</v>
      </c>
      <c r="H11" s="33"/>
    </row>
    <row r="12" spans="1:9" ht="27">
      <c r="A12" s="6" t="s">
        <v>28</v>
      </c>
      <c r="B12" s="12">
        <v>1214476.2</v>
      </c>
      <c r="C12" s="12">
        <v>1107987</v>
      </c>
      <c r="D12" s="12">
        <v>1107944.63</v>
      </c>
      <c r="E12" s="12">
        <v>1107944.63</v>
      </c>
      <c r="F12" s="12">
        <f t="shared" si="0"/>
        <v>42.37000000011176</v>
      </c>
      <c r="G12" s="12">
        <f t="shared" si="1"/>
        <v>0</v>
      </c>
      <c r="H12" s="33"/>
      <c r="I12" s="34"/>
    </row>
    <row r="13" spans="1:8" ht="40.5">
      <c r="A13" s="6" t="s">
        <v>29</v>
      </c>
      <c r="B13" s="12">
        <v>397299.5</v>
      </c>
      <c r="C13" s="12">
        <v>397246.4</v>
      </c>
      <c r="D13" s="12">
        <v>397246.4</v>
      </c>
      <c r="E13" s="12">
        <v>397246.4</v>
      </c>
      <c r="F13" s="12">
        <f t="shared" si="0"/>
        <v>0</v>
      </c>
      <c r="G13" s="12">
        <f t="shared" si="1"/>
        <v>0</v>
      </c>
      <c r="H13" s="33"/>
    </row>
    <row r="14" spans="1:8" ht="67.5">
      <c r="A14" s="6" t="s">
        <v>30</v>
      </c>
      <c r="B14" s="12">
        <v>135239.5</v>
      </c>
      <c r="C14" s="12">
        <v>135239.5</v>
      </c>
      <c r="D14" s="12">
        <v>135239.5</v>
      </c>
      <c r="E14" s="12">
        <v>135239.5</v>
      </c>
      <c r="F14" s="12">
        <f t="shared" si="0"/>
        <v>0</v>
      </c>
      <c r="G14" s="12">
        <f t="shared" si="1"/>
        <v>0</v>
      </c>
      <c r="H14" s="33"/>
    </row>
    <row r="15" spans="1:8" ht="54">
      <c r="A15" s="6" t="s">
        <v>31</v>
      </c>
      <c r="B15" s="12">
        <v>1163013.7</v>
      </c>
      <c r="C15" s="12">
        <v>1163013.7</v>
      </c>
      <c r="D15" s="12">
        <v>1163013.7</v>
      </c>
      <c r="E15" s="12">
        <v>1163013.7</v>
      </c>
      <c r="F15" s="12">
        <f t="shared" si="0"/>
        <v>0</v>
      </c>
      <c r="G15" s="12">
        <f t="shared" si="1"/>
        <v>0</v>
      </c>
      <c r="H15" s="33"/>
    </row>
    <row r="16" spans="1:10" ht="67.5">
      <c r="A16" s="6" t="s">
        <v>4</v>
      </c>
      <c r="B16" s="12">
        <v>2760000</v>
      </c>
      <c r="C16" s="12">
        <v>2093521.2</v>
      </c>
      <c r="D16" s="12">
        <v>2085880.3</v>
      </c>
      <c r="E16" s="12">
        <v>2085880.3</v>
      </c>
      <c r="F16" s="12">
        <f t="shared" si="0"/>
        <v>7640.899999999907</v>
      </c>
      <c r="G16" s="12">
        <f t="shared" si="1"/>
        <v>0</v>
      </c>
      <c r="H16" s="33"/>
      <c r="I16" s="24"/>
      <c r="J16" s="24"/>
    </row>
    <row r="17" spans="1:10" ht="67.5">
      <c r="A17" s="6" t="s">
        <v>5</v>
      </c>
      <c r="B17" s="12">
        <v>330000</v>
      </c>
      <c r="C17" s="12">
        <v>275400</v>
      </c>
      <c r="D17" s="12">
        <v>275301.18</v>
      </c>
      <c r="E17" s="12">
        <v>275301.18</v>
      </c>
      <c r="F17" s="12">
        <f t="shared" si="0"/>
        <v>98.82000000000698</v>
      </c>
      <c r="G17" s="12">
        <f t="shared" si="1"/>
        <v>0</v>
      </c>
      <c r="H17" s="33"/>
      <c r="I17" s="24"/>
      <c r="J17" s="24"/>
    </row>
    <row r="18" spans="1:10" ht="27">
      <c r="A18" s="6" t="s">
        <v>35</v>
      </c>
      <c r="B18" s="12"/>
      <c r="C18" s="12">
        <v>1700</v>
      </c>
      <c r="D18" s="12">
        <v>1646.1</v>
      </c>
      <c r="E18" s="12">
        <v>1646.1</v>
      </c>
      <c r="F18" s="12">
        <f t="shared" si="0"/>
        <v>53.90000000000009</v>
      </c>
      <c r="G18" s="12">
        <f t="shared" si="1"/>
        <v>0</v>
      </c>
      <c r="H18" s="33"/>
      <c r="I18" s="24"/>
      <c r="J18" s="24"/>
    </row>
    <row r="19" spans="1:8" ht="27">
      <c r="A19" s="6" t="s">
        <v>6</v>
      </c>
      <c r="B19" s="12">
        <v>1201479.4</v>
      </c>
      <c r="C19" s="12">
        <v>1201448.6</v>
      </c>
      <c r="D19" s="12">
        <v>1201448.6</v>
      </c>
      <c r="E19" s="12">
        <v>1201448.6</v>
      </c>
      <c r="F19" s="12">
        <f t="shared" si="0"/>
        <v>0</v>
      </c>
      <c r="G19" s="12">
        <f t="shared" si="1"/>
        <v>0</v>
      </c>
      <c r="H19" s="33"/>
    </row>
    <row r="20" spans="1:8" ht="40.5">
      <c r="A20" s="6" t="s">
        <v>7</v>
      </c>
      <c r="B20" s="12">
        <v>54656.2</v>
      </c>
      <c r="C20" s="12">
        <v>54646.1</v>
      </c>
      <c r="D20" s="12">
        <v>54646.1</v>
      </c>
      <c r="E20" s="12">
        <v>54646.1</v>
      </c>
      <c r="F20" s="12">
        <f t="shared" si="0"/>
        <v>0</v>
      </c>
      <c r="G20" s="12">
        <f t="shared" si="1"/>
        <v>0</v>
      </c>
      <c r="H20" s="33"/>
    </row>
    <row r="21" spans="1:8" ht="40.5">
      <c r="A21" s="6" t="s">
        <v>23</v>
      </c>
      <c r="B21" s="12"/>
      <c r="C21" s="12">
        <v>10224</v>
      </c>
      <c r="D21" s="12">
        <v>8525.32</v>
      </c>
      <c r="E21" s="12">
        <v>8525.32</v>
      </c>
      <c r="F21" s="12">
        <f t="shared" si="0"/>
        <v>1698.6800000000003</v>
      </c>
      <c r="G21" s="12">
        <f t="shared" si="1"/>
        <v>0</v>
      </c>
      <c r="H21" s="33"/>
    </row>
    <row r="22" spans="1:8" ht="27">
      <c r="A22" s="6" t="s">
        <v>12</v>
      </c>
      <c r="B22" s="12"/>
      <c r="C22" s="12">
        <v>3266264.1</v>
      </c>
      <c r="D22" s="12">
        <v>3264148.03</v>
      </c>
      <c r="E22" s="12">
        <v>3264018.03</v>
      </c>
      <c r="F22" s="12">
        <f t="shared" si="0"/>
        <v>2246.070000000298</v>
      </c>
      <c r="G22" s="12">
        <f t="shared" si="1"/>
        <v>130</v>
      </c>
      <c r="H22" s="33"/>
    </row>
    <row r="23" spans="1:8" ht="81">
      <c r="A23" s="7" t="s">
        <v>32</v>
      </c>
      <c r="B23" s="12">
        <v>174273.6</v>
      </c>
      <c r="C23" s="12">
        <v>174273.6</v>
      </c>
      <c r="D23" s="12">
        <v>170472.17</v>
      </c>
      <c r="E23" s="12">
        <v>170472.17</v>
      </c>
      <c r="F23" s="12">
        <f t="shared" si="0"/>
        <v>3801.429999999993</v>
      </c>
      <c r="G23" s="12">
        <f t="shared" si="1"/>
        <v>0</v>
      </c>
      <c r="H23" s="33"/>
    </row>
    <row r="24" spans="1:8" ht="108">
      <c r="A24" s="7" t="s">
        <v>33</v>
      </c>
      <c r="B24" s="12">
        <v>29271</v>
      </c>
      <c r="C24" s="12">
        <v>29271</v>
      </c>
      <c r="D24" s="12">
        <v>20004.01</v>
      </c>
      <c r="E24" s="12">
        <v>20004.01</v>
      </c>
      <c r="F24" s="12">
        <f t="shared" si="0"/>
        <v>9266.990000000002</v>
      </c>
      <c r="G24" s="12">
        <f t="shared" si="1"/>
        <v>0</v>
      </c>
      <c r="H24" s="33"/>
    </row>
    <row r="25" spans="1:8" ht="81">
      <c r="A25" s="7" t="s">
        <v>34</v>
      </c>
      <c r="B25" s="12">
        <v>108679.5</v>
      </c>
      <c r="C25" s="12">
        <v>240462.2</v>
      </c>
      <c r="D25" s="12">
        <v>164446.5</v>
      </c>
      <c r="E25" s="12">
        <v>164446.5</v>
      </c>
      <c r="F25" s="12">
        <f t="shared" si="0"/>
        <v>76015.70000000001</v>
      </c>
      <c r="G25" s="12">
        <f t="shared" si="1"/>
        <v>0</v>
      </c>
      <c r="H25" s="33"/>
    </row>
    <row r="26" spans="1:8" ht="54">
      <c r="A26" s="8" t="s">
        <v>13</v>
      </c>
      <c r="B26" s="12"/>
      <c r="C26" s="12">
        <v>2639.47</v>
      </c>
      <c r="D26" s="12">
        <v>2639.47</v>
      </c>
      <c r="E26" s="12">
        <v>2639.47</v>
      </c>
      <c r="F26" s="12">
        <f t="shared" si="0"/>
        <v>0</v>
      </c>
      <c r="G26" s="12">
        <f t="shared" si="1"/>
        <v>0</v>
      </c>
      <c r="H26" s="33"/>
    </row>
    <row r="27" spans="1:7" ht="54">
      <c r="A27" s="4" t="s">
        <v>10</v>
      </c>
      <c r="B27" s="26">
        <f>B5+B7+B8+B9+B18+B10+B11+B12+B13+B14+B15+B16+B17+B19+B20+B21+B26+B6</f>
        <v>8175524.600000001</v>
      </c>
      <c r="C27" s="26">
        <f>C5+C7+C8+C9+C18+C10+C11+C12+C13+C14+C15+C16+C17+C19+C20+C21+C26+C6</f>
        <v>7267568.140000001</v>
      </c>
      <c r="D27" s="26">
        <f>D5+D7+D8+D9+D18+D10+D11+D12+D13+D14+D15+D16+D17+D19+D20+D21+D26+D6</f>
        <v>7247442.01</v>
      </c>
      <c r="E27" s="26">
        <f>E5+E7+E8+E9+E18+E10+E11+E12+E13+E14+E15+E16+E17+E19+E20+E21+E26+E6</f>
        <v>7247366.24</v>
      </c>
      <c r="F27" s="26">
        <f>F5+F7+F8+F9+F18+F10+F11+F12+F13+F14+F15+F16+F17+F19+F20+F21+F26+F6</f>
        <v>20201.90000000001</v>
      </c>
      <c r="G27" s="26">
        <f>G5+G7+G8+G9+G18+G10+G11+G12+G13+G14+G15+G16+G17+G19+G20+G21+G26</f>
        <v>75.77000000000407</v>
      </c>
    </row>
    <row r="28" spans="1:7" ht="40.5">
      <c r="A28" s="4" t="s">
        <v>9</v>
      </c>
      <c r="B28" s="26">
        <f aca="true" t="shared" si="2" ref="B28:G28">B23+B24+B25</f>
        <v>312224.1</v>
      </c>
      <c r="C28" s="26">
        <f t="shared" si="2"/>
        <v>444006.80000000005</v>
      </c>
      <c r="D28" s="26">
        <f t="shared" si="2"/>
        <v>354922.68000000005</v>
      </c>
      <c r="E28" s="26">
        <f t="shared" si="2"/>
        <v>354922.68000000005</v>
      </c>
      <c r="F28" s="26">
        <f t="shared" si="2"/>
        <v>89084.12000000001</v>
      </c>
      <c r="G28" s="26">
        <f t="shared" si="2"/>
        <v>0</v>
      </c>
    </row>
    <row r="29" spans="1:7" ht="54">
      <c r="A29" s="4" t="s">
        <v>15</v>
      </c>
      <c r="B29" s="26">
        <f aca="true" t="shared" si="3" ref="B29:G29">B27+B28</f>
        <v>8487748.700000001</v>
      </c>
      <c r="C29" s="26">
        <f t="shared" si="3"/>
        <v>7711574.94</v>
      </c>
      <c r="D29" s="26">
        <f t="shared" si="3"/>
        <v>7602364.6899999995</v>
      </c>
      <c r="E29" s="26">
        <f>E27+E28</f>
        <v>7602288.92</v>
      </c>
      <c r="F29" s="26">
        <f>F27+F28</f>
        <v>109286.02000000002</v>
      </c>
      <c r="G29" s="26">
        <f t="shared" si="3"/>
        <v>75.77000000000407</v>
      </c>
    </row>
    <row r="30" spans="1:7" ht="54">
      <c r="A30" s="4" t="s">
        <v>11</v>
      </c>
      <c r="B30" s="26">
        <f aca="true" t="shared" si="4" ref="B30:G30">B27+B22</f>
        <v>8175524.600000001</v>
      </c>
      <c r="C30" s="26">
        <f t="shared" si="4"/>
        <v>10533832.24</v>
      </c>
      <c r="D30" s="26">
        <f t="shared" si="4"/>
        <v>10511590.04</v>
      </c>
      <c r="E30" s="26">
        <f>E27+E22</f>
        <v>10511384.27</v>
      </c>
      <c r="F30" s="26">
        <f>F27+F22</f>
        <v>22447.970000000307</v>
      </c>
      <c r="G30" s="26">
        <f t="shared" si="4"/>
        <v>205.77000000000407</v>
      </c>
    </row>
    <row r="31" spans="1:7" ht="14.25">
      <c r="A31" s="4" t="s">
        <v>14</v>
      </c>
      <c r="B31" s="25">
        <f aca="true" t="shared" si="5" ref="B31:G31">B30+B28</f>
        <v>8487748.700000001</v>
      </c>
      <c r="C31" s="25">
        <f t="shared" si="5"/>
        <v>10977839.040000001</v>
      </c>
      <c r="D31" s="25">
        <f t="shared" si="5"/>
        <v>10866512.719999999</v>
      </c>
      <c r="E31" s="25">
        <f t="shared" si="5"/>
        <v>10866306.95</v>
      </c>
      <c r="F31" s="25">
        <f>F30+F28</f>
        <v>111532.09000000032</v>
      </c>
      <c r="G31" s="25">
        <f t="shared" si="5"/>
        <v>205.77000000000407</v>
      </c>
    </row>
    <row r="32" spans="1:7" ht="13.5">
      <c r="A32" s="28"/>
      <c r="B32" s="15"/>
      <c r="C32" s="14"/>
      <c r="D32" s="16"/>
      <c r="E32" s="16"/>
      <c r="F32" s="17"/>
      <c r="G32" s="17"/>
    </row>
    <row r="33" spans="1:7" ht="13.5">
      <c r="A33" s="29"/>
      <c r="B33" s="23"/>
      <c r="C33" s="22"/>
      <c r="D33" s="16"/>
      <c r="E33" s="16"/>
      <c r="F33" s="17"/>
      <c r="G33" s="17"/>
    </row>
    <row r="34" spans="1:7" ht="13.5">
      <c r="A34" s="29"/>
      <c r="B34" s="23"/>
      <c r="C34" s="22"/>
      <c r="D34" s="16"/>
      <c r="E34" s="16"/>
      <c r="F34" s="17"/>
      <c r="G34" s="17"/>
    </row>
    <row r="35" spans="1:5" ht="38.25" customHeight="1">
      <c r="A35"/>
      <c r="B35"/>
      <c r="C35"/>
      <c r="D35"/>
      <c r="E35"/>
    </row>
    <row r="36" spans="1:5" ht="12.75">
      <c r="A36"/>
      <c r="B36"/>
      <c r="C36"/>
      <c r="D36"/>
      <c r="E36"/>
    </row>
    <row r="37" spans="1:5" ht="43.5" customHeight="1">
      <c r="A37"/>
      <c r="B37"/>
      <c r="C37"/>
      <c r="D37"/>
      <c r="E37"/>
    </row>
    <row r="38" spans="1:7" ht="17.25">
      <c r="A38" s="30"/>
      <c r="B38" s="19"/>
      <c r="C38" s="19"/>
      <c r="D38" s="20"/>
      <c r="E38" s="20"/>
      <c r="F38" s="21"/>
      <c r="G38" s="21"/>
    </row>
    <row r="39" spans="1:7" ht="13.5">
      <c r="A39" s="31"/>
      <c r="B39" s="13"/>
      <c r="C39" s="13"/>
      <c r="D39" s="16"/>
      <c r="E39" s="16"/>
      <c r="F39" s="18"/>
      <c r="G39" s="18"/>
    </row>
  </sheetData>
  <sheetProtection/>
  <mergeCells count="2">
    <mergeCell ref="A1:G1"/>
    <mergeCell ref="A2:G2"/>
  </mergeCells>
  <printOptions/>
  <pageMargins left="0.25" right="0.25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Sofi Simonyan</cp:lastModifiedBy>
  <cp:lastPrinted>2017-02-07T08:26:43Z</cp:lastPrinted>
  <dcterms:created xsi:type="dcterms:W3CDTF">1996-10-08T23:32:33Z</dcterms:created>
  <dcterms:modified xsi:type="dcterms:W3CDTF">2017-06-06T11:01:55Z</dcterms:modified>
  <cp:category/>
  <cp:version/>
  <cp:contentType/>
  <cp:contentStatus/>
</cp:coreProperties>
</file>